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35" windowWidth="20730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6" i="1"/>
  <c r="J66"/>
  <c r="I66"/>
  <c r="G66"/>
  <c r="G73" s="1"/>
  <c r="H73"/>
  <c r="H66"/>
  <c r="H84" s="1"/>
  <c r="B213"/>
  <c r="A213"/>
  <c r="L212"/>
  <c r="J212"/>
  <c r="I212"/>
  <c r="H212"/>
  <c r="G212"/>
  <c r="F212"/>
  <c r="B203"/>
  <c r="A203"/>
  <c r="L202"/>
  <c r="L213" s="1"/>
  <c r="J202"/>
  <c r="J213" s="1"/>
  <c r="I202"/>
  <c r="I213" s="1"/>
  <c r="H202"/>
  <c r="H213" s="1"/>
  <c r="G202"/>
  <c r="G213" s="1"/>
  <c r="F202"/>
  <c r="F213" s="1"/>
  <c r="B191"/>
  <c r="A191"/>
  <c r="L190"/>
  <c r="J190"/>
  <c r="I190"/>
  <c r="H190"/>
  <c r="G190"/>
  <c r="F190"/>
  <c r="B181"/>
  <c r="A181"/>
  <c r="L180"/>
  <c r="L191" s="1"/>
  <c r="J191"/>
  <c r="I191"/>
  <c r="H191"/>
  <c r="G191"/>
  <c r="F191"/>
  <c r="B169"/>
  <c r="A169"/>
  <c r="L168"/>
  <c r="J168"/>
  <c r="I168"/>
  <c r="H168"/>
  <c r="G168"/>
  <c r="F168"/>
  <c r="B159"/>
  <c r="A159"/>
  <c r="L158"/>
  <c r="L169" s="1"/>
  <c r="J158"/>
  <c r="J169" s="1"/>
  <c r="I158"/>
  <c r="I169" s="1"/>
  <c r="H158"/>
  <c r="H169" s="1"/>
  <c r="G158"/>
  <c r="G169" s="1"/>
  <c r="F158"/>
  <c r="F169" s="1"/>
  <c r="B148"/>
  <c r="A148"/>
  <c r="L147"/>
  <c r="J147"/>
  <c r="I147"/>
  <c r="H147"/>
  <c r="G147"/>
  <c r="F147"/>
  <c r="B138"/>
  <c r="A138"/>
  <c r="L137"/>
  <c r="L148" s="1"/>
  <c r="J148"/>
  <c r="I148"/>
  <c r="H148"/>
  <c r="G148"/>
  <c r="F148"/>
  <c r="B126"/>
  <c r="A126"/>
  <c r="L125"/>
  <c r="J125"/>
  <c r="I125"/>
  <c r="H125"/>
  <c r="G125"/>
  <c r="F125"/>
  <c r="B116"/>
  <c r="A116"/>
  <c r="L115"/>
  <c r="L126" s="1"/>
  <c r="J126"/>
  <c r="I126"/>
  <c r="H126"/>
  <c r="G126"/>
  <c r="F126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4"/>
  <c r="A84"/>
  <c r="L83"/>
  <c r="J83"/>
  <c r="I83"/>
  <c r="H83"/>
  <c r="G83"/>
  <c r="F83"/>
  <c r="B74"/>
  <c r="A74"/>
  <c r="L73"/>
  <c r="L84" s="1"/>
  <c r="J73"/>
  <c r="J84" s="1"/>
  <c r="I73"/>
  <c r="I84" s="1"/>
  <c r="F73"/>
  <c r="F84" s="1"/>
  <c r="B65"/>
  <c r="A65"/>
  <c r="L64"/>
  <c r="J64"/>
  <c r="I64"/>
  <c r="H64"/>
  <c r="G64"/>
  <c r="F64"/>
  <c r="B55"/>
  <c r="A55"/>
  <c r="L54"/>
  <c r="L65" s="1"/>
  <c r="J54"/>
  <c r="J65" s="1"/>
  <c r="I54"/>
  <c r="H54"/>
  <c r="H65" s="1"/>
  <c r="G54"/>
  <c r="G65" s="1"/>
  <c r="F54"/>
  <c r="F65" s="1"/>
  <c r="B45"/>
  <c r="A45"/>
  <c r="L44"/>
  <c r="J44"/>
  <c r="I44"/>
  <c r="H44"/>
  <c r="G44"/>
  <c r="F44"/>
  <c r="B35"/>
  <c r="A35"/>
  <c r="L34"/>
  <c r="L45" s="1"/>
  <c r="J45"/>
  <c r="I45"/>
  <c r="H45"/>
  <c r="G45"/>
  <c r="F45"/>
  <c r="B25"/>
  <c r="A25"/>
  <c r="L24"/>
  <c r="J24"/>
  <c r="I24"/>
  <c r="H24"/>
  <c r="G24"/>
  <c r="F24"/>
  <c r="B15"/>
  <c r="A15"/>
  <c r="L14"/>
  <c r="L25" s="1"/>
  <c r="J25"/>
  <c r="J214" s="1"/>
  <c r="I25"/>
  <c r="H25"/>
  <c r="G25"/>
  <c r="F25"/>
  <c r="F214" s="1"/>
  <c r="I65" l="1"/>
  <c r="I214" s="1"/>
  <c r="H214"/>
  <c r="G84"/>
  <c r="G214" s="1"/>
  <c r="L214"/>
</calcChain>
</file>

<file path=xl/sharedStrings.xml><?xml version="1.0" encoding="utf-8"?>
<sst xmlns="http://schemas.openxmlformats.org/spreadsheetml/2006/main" count="315" uniqueCount="100">
  <si>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</si>
  <si>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</si>
  <si>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</si>
  <si>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</si>
  <si>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</si>
  <si>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</si>
  <si>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</si>
  <si>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</si>
  <si>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</si>
  <si>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</si>
  <si>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</si>
  <si>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</si>
  <si>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</si>
  <si>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</si>
  <si>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</si>
  <si>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</si>
  <si>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</si>
  <si>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</si>
  <si>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</si>
  <si>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</si>
  <si>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</si>
  <si>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</si>
  <si>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</si>
  <si>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</si>
  <si>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</si>
  <si>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</si>
  <si>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</si>
  <si>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</si>
  <si>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</si>
  <si>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</si>
  <si>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</si>
  <si>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</si>
  <si>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</si>
  <si>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</si>
  <si>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</si>
  <si>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</si>
  <si>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</si>
  <si>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</si>
  <si>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</si>
  <si>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</si>
  <si>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</si>
  <si>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</si>
  <si>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Хлеб пшеничный</t>
  </si>
  <si>
    <t>Хлеб ржаной</t>
  </si>
  <si>
    <t>Мандарин</t>
  </si>
  <si>
    <t>54-2гн</t>
  </si>
  <si>
    <t>Пром.</t>
  </si>
  <si>
    <t>Сыр твердых сортов в нарезке</t>
  </si>
  <si>
    <t>54-1з</t>
  </si>
  <si>
    <t>Курица тушеная с морковью</t>
  </si>
  <si>
    <t>Какао с молоком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</si>
  <si>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</si>
  <si>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</si>
  <si>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</si>
  <si>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</si>
  <si>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</si>
  <si>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Яблоко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</si>
  <si>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</si>
  <si>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</si>
  <si>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</si>
  <si>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</si>
  <si>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</si>
  <si>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</si>
  <si>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</si>
  <si>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</si>
  <si>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</si>
  <si>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</si>
  <si>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</si>
  <si>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</si>
  <si>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</si>
  <si>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</si>
  <si>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</si>
  <si>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</si>
  <si>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</si>
  <si>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</si>
  <si>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Чай с лимоном и сахаром</t>
  </si>
  <si>
    <t>Помидор в нарезке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</si>
  <si>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</si>
  <si>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</si>
  <si>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</si>
  <si>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</si>
  <si>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</si>
  <si>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</si>
  <si>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</si>
  <si>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</si>
  <si>
    <t>Банан</t>
  </si>
  <si>
    <t>яйцо вареное</t>
  </si>
  <si>
    <t>54-6о</t>
  </si>
  <si>
    <t>икра свекольная</t>
  </si>
  <si>
    <t>54-15з</t>
  </si>
  <si>
    <t>Каша гречневая рассыпчатая</t>
  </si>
  <si>
    <t>54-4г</t>
  </si>
  <si>
    <t>Яйцо вареное</t>
  </si>
  <si>
    <t xml:space="preserve">Макароны отварные </t>
  </si>
  <si>
    <t>54-1г</t>
  </si>
  <si>
    <t>кисель из апельсинов</t>
  </si>
  <si>
    <t>54-20хн</t>
  </si>
  <si>
    <t>МБОУ "Русскобоклинская ООШ"</t>
  </si>
  <si>
    <t>Директор школы</t>
  </si>
  <si>
    <t>Черкасов И.Г.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</si>
</sst>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4" sqref="M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97</v>
      </c>
      <c r="D1" s="60"/>
      <c r="E1" s="60"/>
      <c r="F1" s="12" t="s">
        <v>16</v>
      </c>
      <c r="G1" s="2" t="s">
        <v>17</v>
      </c>
      <c r="H1" s="61" t="s">
        <v>98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99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>
        <v>12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150</v>
      </c>
      <c r="G6" s="48">
        <v>8.6</v>
      </c>
      <c r="H6" s="48">
        <v>11.3</v>
      </c>
      <c r="I6" s="48">
        <v>34.299999999999997</v>
      </c>
      <c r="J6" s="48">
        <v>272.8</v>
      </c>
      <c r="K6" s="48" t="s">
        <v>40</v>
      </c>
      <c r="L6" s="49">
        <v>13.01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7" t="s">
        <v>41</v>
      </c>
      <c r="F8" s="7">
        <v>200</v>
      </c>
      <c r="G8" s="7">
        <v>0.2</v>
      </c>
      <c r="H8" s="7">
        <v>0</v>
      </c>
      <c r="I8" s="7">
        <v>6.4</v>
      </c>
      <c r="J8" s="7">
        <v>26.8</v>
      </c>
      <c r="K8" s="7" t="s">
        <v>45</v>
      </c>
      <c r="L8" s="50">
        <v>1.02</v>
      </c>
    </row>
    <row r="9" spans="1:12" ht="15">
      <c r="A9" s="23"/>
      <c r="B9" s="15"/>
      <c r="C9" s="11"/>
      <c r="D9" s="7" t="s">
        <v>23</v>
      </c>
      <c r="E9" s="7" t="s">
        <v>42</v>
      </c>
      <c r="F9" s="7">
        <v>45</v>
      </c>
      <c r="G9" s="7">
        <v>3.4</v>
      </c>
      <c r="H9" s="7">
        <v>0.4</v>
      </c>
      <c r="I9" s="7">
        <v>22.1</v>
      </c>
      <c r="J9" s="7">
        <v>105.5</v>
      </c>
      <c r="K9" s="7" t="s">
        <v>46</v>
      </c>
      <c r="L9" s="50">
        <v>2.4</v>
      </c>
    </row>
    <row r="10" spans="1:12" ht="15">
      <c r="A10" s="23"/>
      <c r="B10" s="15"/>
      <c r="C10" s="11"/>
      <c r="D10" s="7"/>
      <c r="E10" s="7" t="s">
        <v>43</v>
      </c>
      <c r="F10" s="7">
        <v>25</v>
      </c>
      <c r="G10" s="7">
        <v>1.7</v>
      </c>
      <c r="H10" s="7">
        <v>0.3</v>
      </c>
      <c r="I10" s="7">
        <v>8.4</v>
      </c>
      <c r="J10" s="7">
        <v>42.7</v>
      </c>
      <c r="K10" s="7" t="s">
        <v>46</v>
      </c>
      <c r="L10" s="50">
        <v>1.5</v>
      </c>
    </row>
    <row r="11" spans="1:12" ht="15">
      <c r="A11" s="23"/>
      <c r="B11" s="15"/>
      <c r="C11" s="11"/>
      <c r="D11" s="7" t="s">
        <v>24</v>
      </c>
      <c r="E11" s="7" t="s">
        <v>85</v>
      </c>
      <c r="F11" s="7">
        <v>140</v>
      </c>
      <c r="G11" s="7">
        <v>2.1</v>
      </c>
      <c r="H11" s="7">
        <v>0.7</v>
      </c>
      <c r="I11" s="7">
        <v>29.4</v>
      </c>
      <c r="J11" s="7">
        <v>132.30000000000001</v>
      </c>
      <c r="K11" s="7" t="s">
        <v>46</v>
      </c>
      <c r="L11" s="51">
        <v>18.2</v>
      </c>
    </row>
    <row r="12" spans="1:12" ht="15.75" thickBot="1">
      <c r="A12" s="23"/>
      <c r="B12" s="15"/>
      <c r="C12" s="11"/>
      <c r="D12" s="6"/>
      <c r="E12" s="7" t="s">
        <v>47</v>
      </c>
      <c r="F12" s="7">
        <v>15</v>
      </c>
      <c r="G12" s="7">
        <v>3.5</v>
      </c>
      <c r="H12" s="7">
        <v>4.4000000000000004</v>
      </c>
      <c r="I12" s="7">
        <v>0</v>
      </c>
      <c r="J12" s="7">
        <v>53.7</v>
      </c>
      <c r="K12" s="7" t="s">
        <v>48</v>
      </c>
      <c r="L12" s="52">
        <v>8.8000000000000007</v>
      </c>
    </row>
    <row r="13" spans="1:12" ht="15">
      <c r="A13" s="23"/>
      <c r="B13" s="15"/>
      <c r="C13" s="11"/>
      <c r="D13" s="6"/>
      <c r="E13" s="54" t="s">
        <v>86</v>
      </c>
      <c r="F13" s="40">
        <v>40</v>
      </c>
      <c r="G13" s="40">
        <v>4.8</v>
      </c>
      <c r="H13" s="40">
        <v>4</v>
      </c>
      <c r="I13" s="40">
        <v>0.3</v>
      </c>
      <c r="J13" s="40">
        <v>56.6</v>
      </c>
      <c r="K13" s="41" t="s">
        <v>87</v>
      </c>
      <c r="L13" s="40">
        <v>9.9</v>
      </c>
    </row>
    <row r="14" spans="1:12" ht="15">
      <c r="A14" s="24"/>
      <c r="B14" s="17"/>
      <c r="C14" s="8"/>
      <c r="D14" s="18" t="s">
        <v>33</v>
      </c>
      <c r="E14" s="9"/>
      <c r="F14" s="19">
        <v>615</v>
      </c>
      <c r="G14" s="19">
        <v>22.1</v>
      </c>
      <c r="H14" s="19">
        <v>18.2</v>
      </c>
      <c r="I14" s="19">
        <v>92.3</v>
      </c>
      <c r="J14" s="19">
        <v>622.20000000000005</v>
      </c>
      <c r="K14" s="25"/>
      <c r="L14" s="19">
        <f t="shared" ref="L14" si="0">SUM(L6:L13)</f>
        <v>54.829999999999991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ref="L24" si="2">SUM(L15:L23)</f>
        <v>0</v>
      </c>
    </row>
    <row r="25" spans="1:12" ht="15.75" thickBot="1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615</v>
      </c>
      <c r="G25" s="32">
        <f t="shared" ref="G25:J25" si="3">G14+G24</f>
        <v>22.1</v>
      </c>
      <c r="H25" s="32">
        <f t="shared" si="3"/>
        <v>18.2</v>
      </c>
      <c r="I25" s="32">
        <f t="shared" si="3"/>
        <v>92.3</v>
      </c>
      <c r="J25" s="32">
        <f t="shared" si="3"/>
        <v>622.20000000000005</v>
      </c>
      <c r="K25" s="32"/>
      <c r="L25" s="32">
        <f t="shared" ref="L25" si="4">L14+L24</f>
        <v>54.829999999999991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5" t="s">
        <v>90</v>
      </c>
      <c r="F26" s="7">
        <v>150</v>
      </c>
      <c r="G26" s="7">
        <v>8.1999999999999993</v>
      </c>
      <c r="H26" s="7">
        <v>6.3</v>
      </c>
      <c r="I26" s="7">
        <v>35.9</v>
      </c>
      <c r="J26" s="7">
        <v>233.7</v>
      </c>
      <c r="K26" s="55" t="s">
        <v>91</v>
      </c>
      <c r="L26" s="49">
        <v>8.6300000000000008</v>
      </c>
    </row>
    <row r="27" spans="1:12" ht="15">
      <c r="A27" s="14"/>
      <c r="B27" s="15"/>
      <c r="C27" s="11"/>
      <c r="D27" s="6"/>
      <c r="E27" s="7" t="s">
        <v>49</v>
      </c>
      <c r="F27" s="7">
        <v>100</v>
      </c>
      <c r="G27" s="7">
        <v>14.1</v>
      </c>
      <c r="H27" s="7">
        <v>5.8</v>
      </c>
      <c r="I27" s="7">
        <v>4.4000000000000004</v>
      </c>
      <c r="J27" s="7">
        <v>126.4</v>
      </c>
      <c r="K27" s="7" t="s">
        <v>51</v>
      </c>
      <c r="L27" s="53">
        <v>36.58</v>
      </c>
    </row>
    <row r="28" spans="1:12" ht="15">
      <c r="A28" s="14"/>
      <c r="B28" s="15"/>
      <c r="C28" s="11"/>
      <c r="D28" s="7" t="s">
        <v>22</v>
      </c>
      <c r="E28" s="7" t="s">
        <v>50</v>
      </c>
      <c r="F28" s="7">
        <v>200</v>
      </c>
      <c r="G28" s="7">
        <v>4.7</v>
      </c>
      <c r="H28" s="7">
        <v>3.5</v>
      </c>
      <c r="I28" s="7">
        <v>12.5</v>
      </c>
      <c r="J28" s="7">
        <v>100.4</v>
      </c>
      <c r="K28" s="7" t="s">
        <v>52</v>
      </c>
      <c r="L28" s="50">
        <v>12.28</v>
      </c>
    </row>
    <row r="29" spans="1:12" ht="15">
      <c r="A29" s="14"/>
      <c r="B29" s="15"/>
      <c r="C29" s="11"/>
      <c r="D29" s="7" t="s">
        <v>23</v>
      </c>
      <c r="E29" s="7" t="s">
        <v>43</v>
      </c>
      <c r="F29" s="7">
        <v>15</v>
      </c>
      <c r="G29" s="7">
        <v>1</v>
      </c>
      <c r="H29" s="7">
        <v>0.2</v>
      </c>
      <c r="I29" s="7">
        <v>5</v>
      </c>
      <c r="J29" s="7">
        <v>25.6</v>
      </c>
      <c r="K29" s="7" t="s">
        <v>46</v>
      </c>
      <c r="L29" s="50">
        <v>0.9</v>
      </c>
    </row>
    <row r="30" spans="1:12" ht="15">
      <c r="A30" s="14"/>
      <c r="B30" s="15"/>
      <c r="C30" s="11"/>
      <c r="D30" s="7"/>
      <c r="E30" s="7" t="s">
        <v>42</v>
      </c>
      <c r="F30" s="7">
        <v>25</v>
      </c>
      <c r="G30" s="7">
        <v>1.9</v>
      </c>
      <c r="H30" s="7">
        <v>0.2</v>
      </c>
      <c r="I30" s="7">
        <v>12.3</v>
      </c>
      <c r="J30" s="7">
        <v>58.6</v>
      </c>
      <c r="K30" s="7" t="s">
        <v>46</v>
      </c>
      <c r="L30" s="50">
        <v>1.33</v>
      </c>
    </row>
    <row r="31" spans="1:12" ht="1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55" t="s">
        <v>88</v>
      </c>
      <c r="F32" s="7">
        <v>60</v>
      </c>
      <c r="G32" s="7">
        <v>1.3</v>
      </c>
      <c r="H32" s="7">
        <v>4.3</v>
      </c>
      <c r="I32" s="7">
        <v>6.9</v>
      </c>
      <c r="J32" s="7">
        <v>71.400000000000006</v>
      </c>
      <c r="K32" s="55" t="s">
        <v>89</v>
      </c>
      <c r="L32" s="51">
        <v>7.84</v>
      </c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6"/>
      <c r="B34" s="17"/>
      <c r="C34" s="8"/>
      <c r="D34" s="18" t="s">
        <v>33</v>
      </c>
      <c r="E34" s="9"/>
      <c r="F34" s="19">
        <v>550</v>
      </c>
      <c r="G34" s="19">
        <v>31.2</v>
      </c>
      <c r="H34" s="19">
        <v>20.3</v>
      </c>
      <c r="I34" s="19">
        <v>77</v>
      </c>
      <c r="J34" s="19">
        <v>616.1</v>
      </c>
      <c r="K34" s="25"/>
      <c r="L34" s="19">
        <f t="shared" ref="L34" si="5">SUM(L26:L33)</f>
        <v>67.56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 thickBot="1">
      <c r="A45" s="33">
        <f>A26</f>
        <v>1</v>
      </c>
      <c r="B45" s="33">
        <f>B26</f>
        <v>2</v>
      </c>
      <c r="C45" s="56" t="s">
        <v>4</v>
      </c>
      <c r="D45" s="57"/>
      <c r="E45" s="31"/>
      <c r="F45" s="32">
        <f>F34+F44</f>
        <v>550</v>
      </c>
      <c r="G45" s="32">
        <f t="shared" ref="G45" si="10">G34+G44</f>
        <v>31.2</v>
      </c>
      <c r="H45" s="32">
        <f t="shared" ref="H45" si="11">H34+H44</f>
        <v>20.3</v>
      </c>
      <c r="I45" s="32">
        <f t="shared" ref="I45" si="12">I34+I44</f>
        <v>77</v>
      </c>
      <c r="J45" s="32">
        <f t="shared" ref="J45:L45" si="13">J34+J44</f>
        <v>616.1</v>
      </c>
      <c r="K45" s="32"/>
      <c r="L45" s="32">
        <f t="shared" si="13"/>
        <v>67.56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7" t="s">
        <v>54</v>
      </c>
      <c r="F46" s="7">
        <v>150</v>
      </c>
      <c r="G46" s="7">
        <v>12.7</v>
      </c>
      <c r="H46" s="7">
        <v>18</v>
      </c>
      <c r="I46" s="7">
        <v>3.2</v>
      </c>
      <c r="J46" s="7">
        <v>225.5</v>
      </c>
      <c r="K46" s="7" t="s">
        <v>58</v>
      </c>
      <c r="L46" s="49">
        <v>38.270000000000003</v>
      </c>
    </row>
    <row r="47" spans="1:12" ht="15">
      <c r="A47" s="23"/>
      <c r="B47" s="15"/>
      <c r="C47" s="11"/>
      <c r="D47" s="6"/>
      <c r="E47" s="7" t="s">
        <v>53</v>
      </c>
      <c r="F47" s="7">
        <v>20</v>
      </c>
      <c r="G47" s="7">
        <v>0.6</v>
      </c>
      <c r="H47" s="7">
        <v>0</v>
      </c>
      <c r="I47" s="7">
        <v>1.2</v>
      </c>
      <c r="J47" s="7">
        <v>7.4</v>
      </c>
      <c r="K47" s="7" t="s">
        <v>57</v>
      </c>
      <c r="L47" s="53">
        <v>7.41</v>
      </c>
    </row>
    <row r="48" spans="1:12" ht="15">
      <c r="A48" s="23"/>
      <c r="B48" s="15"/>
      <c r="C48" s="11"/>
      <c r="D48" s="7" t="s">
        <v>22</v>
      </c>
      <c r="E48" s="7" t="s">
        <v>55</v>
      </c>
      <c r="F48" s="7">
        <v>200</v>
      </c>
      <c r="G48" s="7">
        <v>1.6</v>
      </c>
      <c r="H48" s="7">
        <v>1.1000000000000001</v>
      </c>
      <c r="I48" s="7">
        <v>8.6</v>
      </c>
      <c r="J48" s="7">
        <v>50.9</v>
      </c>
      <c r="K48" s="7" t="s">
        <v>59</v>
      </c>
      <c r="L48" s="50">
        <v>4.7699999999999996</v>
      </c>
    </row>
    <row r="49" spans="1:12" ht="15">
      <c r="A49" s="23"/>
      <c r="B49" s="15"/>
      <c r="C49" s="11"/>
      <c r="D49" s="7" t="s">
        <v>23</v>
      </c>
      <c r="E49" s="7" t="s">
        <v>43</v>
      </c>
      <c r="F49" s="7">
        <v>25</v>
      </c>
      <c r="G49" s="7">
        <v>1.7</v>
      </c>
      <c r="H49" s="7">
        <v>0.3</v>
      </c>
      <c r="I49" s="7">
        <v>8.4</v>
      </c>
      <c r="J49" s="7">
        <v>42.7</v>
      </c>
      <c r="K49" s="7" t="s">
        <v>46</v>
      </c>
      <c r="L49" s="50">
        <v>1.5</v>
      </c>
    </row>
    <row r="50" spans="1:12" ht="15">
      <c r="A50" s="23"/>
      <c r="B50" s="15"/>
      <c r="C50" s="11"/>
      <c r="D50" s="7"/>
      <c r="E50" s="7" t="s">
        <v>42</v>
      </c>
      <c r="F50" s="7">
        <v>45</v>
      </c>
      <c r="G50" s="7">
        <v>3.4</v>
      </c>
      <c r="H50" s="7">
        <v>0.4</v>
      </c>
      <c r="I50" s="7">
        <v>22.1</v>
      </c>
      <c r="J50" s="7">
        <v>105.5</v>
      </c>
      <c r="K50" s="7" t="s">
        <v>46</v>
      </c>
      <c r="L50" s="50">
        <v>2.4</v>
      </c>
    </row>
    <row r="51" spans="1:12" ht="15">
      <c r="A51" s="23"/>
      <c r="B51" s="15"/>
      <c r="C51" s="11"/>
      <c r="D51" s="7" t="s">
        <v>24</v>
      </c>
      <c r="E51" s="7" t="s">
        <v>56</v>
      </c>
      <c r="F51" s="7">
        <v>120</v>
      </c>
      <c r="G51" s="7">
        <v>0.5</v>
      </c>
      <c r="H51" s="7">
        <v>0.5</v>
      </c>
      <c r="I51" s="7">
        <v>11.8</v>
      </c>
      <c r="J51" s="7">
        <v>53.3</v>
      </c>
      <c r="K51" s="7" t="s">
        <v>46</v>
      </c>
      <c r="L51" s="51">
        <v>14.4</v>
      </c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4"/>
      <c r="B54" s="17"/>
      <c r="C54" s="8"/>
      <c r="D54" s="18" t="s">
        <v>33</v>
      </c>
      <c r="E54" s="9"/>
      <c r="F54" s="19">
        <f>SUM(F46:F53)</f>
        <v>560</v>
      </c>
      <c r="G54" s="19">
        <f t="shared" ref="G54" si="14">SUM(G46:G53)</f>
        <v>20.499999999999996</v>
      </c>
      <c r="H54" s="19">
        <f t="shared" ref="H54" si="15">SUM(H46:H53)</f>
        <v>20.3</v>
      </c>
      <c r="I54" s="19">
        <f t="shared" ref="I54" si="16">SUM(I46:I53)</f>
        <v>55.3</v>
      </c>
      <c r="J54" s="19">
        <f t="shared" ref="J54:L54" si="17">SUM(J46:J53)</f>
        <v>485.3</v>
      </c>
      <c r="K54" s="25"/>
      <c r="L54" s="19">
        <f t="shared" si="17"/>
        <v>68.75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8">SUM(G55:G63)</f>
        <v>0</v>
      </c>
      <c r="H64" s="19">
        <f t="shared" ref="H64" si="19">SUM(H55:H63)</f>
        <v>0</v>
      </c>
      <c r="I64" s="19">
        <f t="shared" ref="I64" si="20">SUM(I55:I63)</f>
        <v>0</v>
      </c>
      <c r="J64" s="19">
        <f t="shared" ref="J64:L64" si="21">SUM(J55:J63)</f>
        <v>0</v>
      </c>
      <c r="K64" s="25"/>
      <c r="L64" s="19">
        <f t="shared" si="21"/>
        <v>0</v>
      </c>
    </row>
    <row r="65" spans="1:12" ht="15.75" customHeight="1" thickBot="1">
      <c r="A65" s="29">
        <f>A46</f>
        <v>1</v>
      </c>
      <c r="B65" s="30">
        <f>B46</f>
        <v>3</v>
      </c>
      <c r="C65" s="56" t="s">
        <v>4</v>
      </c>
      <c r="D65" s="57"/>
      <c r="E65" s="31"/>
      <c r="F65" s="32">
        <f>F54+F64</f>
        <v>560</v>
      </c>
      <c r="G65" s="32">
        <f t="shared" ref="G65" si="22">G54+G64</f>
        <v>20.499999999999996</v>
      </c>
      <c r="H65" s="32">
        <f t="shared" ref="H65" si="23">H54+H64</f>
        <v>20.3</v>
      </c>
      <c r="I65" s="32">
        <f t="shared" ref="I65" si="24">I54+I64</f>
        <v>55.3</v>
      </c>
      <c r="J65" s="32">
        <f t="shared" ref="J65:L65" si="25">J54+J64</f>
        <v>485.3</v>
      </c>
      <c r="K65" s="32"/>
      <c r="L65" s="32">
        <f t="shared" si="25"/>
        <v>68.75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7" t="s">
        <v>60</v>
      </c>
      <c r="F66" s="7">
        <v>150</v>
      </c>
      <c r="G66" s="7">
        <f>3.6*1.5</f>
        <v>5.4</v>
      </c>
      <c r="H66" s="7">
        <f>4.7*1.5</f>
        <v>7.0500000000000007</v>
      </c>
      <c r="I66" s="7">
        <f>17*1.5</f>
        <v>25.5</v>
      </c>
      <c r="J66" s="7">
        <f>124.5*1.5</f>
        <v>186.75</v>
      </c>
      <c r="K66" s="7" t="s">
        <v>63</v>
      </c>
      <c r="L66" s="49">
        <f>8.94*1.5</f>
        <v>13.41</v>
      </c>
    </row>
    <row r="67" spans="1:12" ht="15">
      <c r="A67" s="23"/>
      <c r="B67" s="15"/>
      <c r="C67" s="11"/>
      <c r="D67" s="6"/>
      <c r="E67" s="7" t="s">
        <v>61</v>
      </c>
      <c r="F67" s="7">
        <v>75</v>
      </c>
      <c r="G67" s="7">
        <v>14.8</v>
      </c>
      <c r="H67" s="7">
        <v>5.3</v>
      </c>
      <c r="I67" s="7">
        <v>10.8</v>
      </c>
      <c r="J67" s="7">
        <v>150.6</v>
      </c>
      <c r="K67" s="7" t="s">
        <v>64</v>
      </c>
      <c r="L67" s="53">
        <v>28.19</v>
      </c>
    </row>
    <row r="68" spans="1:12" ht="15">
      <c r="A68" s="23"/>
      <c r="B68" s="15"/>
      <c r="C68" s="11"/>
      <c r="D68" s="7" t="s">
        <v>22</v>
      </c>
      <c r="E68" s="7" t="s">
        <v>41</v>
      </c>
      <c r="F68" s="7">
        <v>200</v>
      </c>
      <c r="G68" s="7">
        <v>0.2</v>
      </c>
      <c r="H68" s="7">
        <v>0</v>
      </c>
      <c r="I68" s="7">
        <v>6.4</v>
      </c>
      <c r="J68" s="7">
        <v>26.8</v>
      </c>
      <c r="K68" s="7" t="s">
        <v>45</v>
      </c>
      <c r="L68" s="50">
        <v>1.02</v>
      </c>
    </row>
    <row r="69" spans="1:12" ht="15">
      <c r="A69" s="23"/>
      <c r="B69" s="15"/>
      <c r="C69" s="11"/>
      <c r="D69" s="7" t="s">
        <v>23</v>
      </c>
      <c r="E69" s="7" t="s">
        <v>43</v>
      </c>
      <c r="F69" s="7">
        <v>25</v>
      </c>
      <c r="G69" s="7">
        <v>1.7</v>
      </c>
      <c r="H69" s="7">
        <v>0.3</v>
      </c>
      <c r="I69" s="7">
        <v>8.4</v>
      </c>
      <c r="J69" s="7">
        <v>42.7</v>
      </c>
      <c r="K69" s="7" t="s">
        <v>46</v>
      </c>
      <c r="L69" s="50">
        <v>1.5</v>
      </c>
    </row>
    <row r="70" spans="1:12" ht="15">
      <c r="A70" s="23"/>
      <c r="B70" s="15"/>
      <c r="C70" s="11"/>
      <c r="E70" s="7" t="s">
        <v>42</v>
      </c>
      <c r="F70" s="7">
        <v>45</v>
      </c>
      <c r="G70" s="7">
        <v>3.4</v>
      </c>
      <c r="H70" s="7">
        <v>0.4</v>
      </c>
      <c r="I70" s="7">
        <v>22.1</v>
      </c>
      <c r="J70" s="7">
        <v>105.5</v>
      </c>
      <c r="K70" s="7" t="s">
        <v>46</v>
      </c>
      <c r="L70" s="50">
        <v>2.4</v>
      </c>
    </row>
    <row r="71" spans="1:12" ht="15">
      <c r="A71" s="23"/>
      <c r="B71" s="15"/>
      <c r="C71" s="11"/>
      <c r="D71" s="7" t="s">
        <v>24</v>
      </c>
      <c r="E71" s="7" t="s">
        <v>44</v>
      </c>
      <c r="F71" s="7">
        <v>100</v>
      </c>
      <c r="G71" s="7">
        <v>0.8</v>
      </c>
      <c r="H71" s="7">
        <v>0.2</v>
      </c>
      <c r="I71" s="7">
        <v>7.5</v>
      </c>
      <c r="J71" s="7">
        <v>35</v>
      </c>
      <c r="K71" s="7" t="s">
        <v>46</v>
      </c>
      <c r="L71" s="51">
        <v>16.5</v>
      </c>
    </row>
    <row r="72" spans="1:12" ht="15.75" thickBot="1">
      <c r="A72" s="23"/>
      <c r="B72" s="15"/>
      <c r="C72" s="11"/>
      <c r="D72" s="6"/>
      <c r="E72" s="7" t="s">
        <v>62</v>
      </c>
      <c r="F72" s="7">
        <v>10</v>
      </c>
      <c r="G72" s="7">
        <v>0.1</v>
      </c>
      <c r="H72" s="7">
        <v>0</v>
      </c>
      <c r="I72" s="7">
        <v>7.2</v>
      </c>
      <c r="J72" s="7">
        <v>29</v>
      </c>
      <c r="K72" s="7" t="s">
        <v>46</v>
      </c>
      <c r="L72" s="52">
        <v>2.44</v>
      </c>
    </row>
    <row r="73" spans="1:12" ht="15">
      <c r="A73" s="24"/>
      <c r="B73" s="17"/>
      <c r="C73" s="8"/>
      <c r="D73" s="18" t="s">
        <v>33</v>
      </c>
      <c r="E73" s="9"/>
      <c r="F73" s="19">
        <f>SUM(F66:F72)</f>
        <v>605</v>
      </c>
      <c r="G73" s="19">
        <f>SUM(G66:G72)</f>
        <v>26.400000000000002</v>
      </c>
      <c r="H73" s="19">
        <f>SUM(H66:H72)</f>
        <v>13.250000000000002</v>
      </c>
      <c r="I73" s="19">
        <f t="shared" ref="I73" si="26">SUM(I66:I72)</f>
        <v>87.899999999999991</v>
      </c>
      <c r="J73" s="19">
        <f t="shared" ref="J73:L73" si="27">SUM(J66:J72)</f>
        <v>576.35</v>
      </c>
      <c r="K73" s="25"/>
      <c r="L73" s="19">
        <f t="shared" si="27"/>
        <v>65.460000000000008</v>
      </c>
    </row>
    <row r="74" spans="1:12" ht="1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7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7" t="s">
        <v>32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8">SUM(G74:G82)</f>
        <v>0</v>
      </c>
      <c r="H83" s="19">
        <f t="shared" ref="H83" si="29">SUM(H74:H82)</f>
        <v>0</v>
      </c>
      <c r="I83" s="19">
        <f t="shared" ref="I83" si="30">SUM(I74:I82)</f>
        <v>0</v>
      </c>
      <c r="J83" s="19">
        <f t="shared" ref="J83:L83" si="31">SUM(J74:J82)</f>
        <v>0</v>
      </c>
      <c r="K83" s="25"/>
      <c r="L83" s="19">
        <f t="shared" si="31"/>
        <v>0</v>
      </c>
    </row>
    <row r="84" spans="1:12" ht="15.75" customHeight="1" thickBot="1">
      <c r="A84" s="29">
        <f>A66</f>
        <v>1</v>
      </c>
      <c r="B84" s="30">
        <f>B66</f>
        <v>4</v>
      </c>
      <c r="C84" s="56" t="s">
        <v>4</v>
      </c>
      <c r="D84" s="57"/>
      <c r="E84" s="31"/>
      <c r="F84" s="32">
        <f>F73+F83</f>
        <v>605</v>
      </c>
      <c r="G84" s="32">
        <f t="shared" ref="G84" si="32">G73+G83</f>
        <v>26.400000000000002</v>
      </c>
      <c r="H84" s="32">
        <f t="shared" ref="H84" si="33">H73+H83</f>
        <v>13.250000000000002</v>
      </c>
      <c r="I84" s="32">
        <f t="shared" ref="I84" si="34">I73+I83</f>
        <v>87.899999999999991</v>
      </c>
      <c r="J84" s="32">
        <f t="shared" ref="J84:L84" si="35">J73+J83</f>
        <v>576.35</v>
      </c>
      <c r="K84" s="32"/>
      <c r="L84" s="32">
        <f t="shared" si="35"/>
        <v>65.460000000000008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7" t="s">
        <v>65</v>
      </c>
      <c r="F85" s="7">
        <v>150</v>
      </c>
      <c r="G85" s="7">
        <v>4.5</v>
      </c>
      <c r="H85" s="7">
        <v>5.5</v>
      </c>
      <c r="I85" s="7">
        <v>26.5</v>
      </c>
      <c r="J85" s="7">
        <v>173.7</v>
      </c>
      <c r="K85" s="7" t="s">
        <v>69</v>
      </c>
      <c r="L85" s="49">
        <v>15.46</v>
      </c>
    </row>
    <row r="86" spans="1:12" ht="15">
      <c r="A86" s="23"/>
      <c r="B86" s="15"/>
      <c r="C86" s="11"/>
      <c r="D86" s="8"/>
      <c r="E86" s="7" t="s">
        <v>66</v>
      </c>
      <c r="F86" s="7">
        <v>100</v>
      </c>
      <c r="G86" s="7">
        <v>12.8</v>
      </c>
      <c r="H86" s="7">
        <v>4.0999999999999996</v>
      </c>
      <c r="I86" s="7">
        <v>6.1</v>
      </c>
      <c r="J86" s="7">
        <v>112.3</v>
      </c>
      <c r="K86" s="7" t="s">
        <v>70</v>
      </c>
      <c r="L86" s="53">
        <v>35.46</v>
      </c>
    </row>
    <row r="87" spans="1:12" ht="15">
      <c r="A87" s="23"/>
      <c r="B87" s="15"/>
      <c r="C87" s="11"/>
      <c r="D87" s="6"/>
      <c r="E87" s="7" t="s">
        <v>67</v>
      </c>
      <c r="F87" s="7">
        <v>20</v>
      </c>
      <c r="G87" s="7">
        <v>0.7</v>
      </c>
      <c r="H87" s="7">
        <v>1.5</v>
      </c>
      <c r="I87" s="7">
        <v>1.9</v>
      </c>
      <c r="J87" s="7">
        <v>23.8</v>
      </c>
      <c r="K87" s="7" t="s">
        <v>71</v>
      </c>
      <c r="L87" s="53">
        <v>2.77</v>
      </c>
    </row>
    <row r="88" spans="1:12" ht="15">
      <c r="A88" s="23"/>
      <c r="B88" s="15"/>
      <c r="C88" s="11"/>
      <c r="D88" s="7" t="s">
        <v>22</v>
      </c>
      <c r="E88" s="7" t="s">
        <v>68</v>
      </c>
      <c r="F88" s="7">
        <v>200</v>
      </c>
      <c r="G88" s="7">
        <v>3.9</v>
      </c>
      <c r="H88" s="7">
        <v>2.9</v>
      </c>
      <c r="I88" s="7">
        <v>11.2</v>
      </c>
      <c r="J88" s="7">
        <v>86</v>
      </c>
      <c r="K88" s="7" t="s">
        <v>72</v>
      </c>
      <c r="L88" s="50">
        <v>10.18</v>
      </c>
    </row>
    <row r="89" spans="1:12" ht="15">
      <c r="A89" s="23"/>
      <c r="B89" s="15"/>
      <c r="C89" s="11"/>
      <c r="D89" s="7" t="s">
        <v>23</v>
      </c>
      <c r="E89" s="7" t="s">
        <v>43</v>
      </c>
      <c r="F89" s="7">
        <v>20</v>
      </c>
      <c r="G89" s="7">
        <v>1.3</v>
      </c>
      <c r="H89" s="7">
        <v>0.2</v>
      </c>
      <c r="I89" s="7">
        <v>6.7</v>
      </c>
      <c r="J89" s="7">
        <v>34.200000000000003</v>
      </c>
      <c r="K89" s="7" t="s">
        <v>46</v>
      </c>
      <c r="L89" s="50">
        <v>1.2</v>
      </c>
    </row>
    <row r="90" spans="1:12" ht="15">
      <c r="A90" s="23"/>
      <c r="B90" s="15"/>
      <c r="C90" s="11"/>
      <c r="D90" s="7"/>
      <c r="E90" s="7" t="s">
        <v>42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46</v>
      </c>
      <c r="L90" s="50">
        <v>1.6</v>
      </c>
    </row>
    <row r="91" spans="1:12" ht="15">
      <c r="A91" s="23"/>
      <c r="B91" s="15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4"/>
      <c r="B94" s="17"/>
      <c r="C94" s="8"/>
      <c r="D94" s="18" t="s">
        <v>33</v>
      </c>
      <c r="E94" s="9"/>
      <c r="F94" s="19">
        <f>SUM(F85:F93)</f>
        <v>520</v>
      </c>
      <c r="G94" s="19">
        <f t="shared" ref="G94" si="36">SUM(G85:G93)</f>
        <v>25.5</v>
      </c>
      <c r="H94" s="19">
        <f t="shared" ref="H94" si="37">SUM(H85:H93)</f>
        <v>14.399999999999999</v>
      </c>
      <c r="I94" s="19">
        <f t="shared" ref="I94" si="38">SUM(I85:I93)</f>
        <v>67.2</v>
      </c>
      <c r="J94" s="19">
        <f t="shared" ref="J94:L94" si="39">SUM(J85:J93)</f>
        <v>500.3</v>
      </c>
      <c r="K94" s="25"/>
      <c r="L94" s="19">
        <f t="shared" si="39"/>
        <v>66.67</v>
      </c>
    </row>
    <row r="95" spans="1:12" ht="15">
      <c r="A95" s="26">
        <f>A85</f>
        <v>1</v>
      </c>
      <c r="B95" s="13">
        <f>B85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0">SUM(G95:G103)</f>
        <v>0</v>
      </c>
      <c r="H104" s="19">
        <f t="shared" ref="H104" si="41">SUM(H95:H103)</f>
        <v>0</v>
      </c>
      <c r="I104" s="19">
        <f t="shared" ref="I104" si="42">SUM(I95:I103)</f>
        <v>0</v>
      </c>
      <c r="J104" s="19">
        <f t="shared" ref="J104:L104" si="43">SUM(J95:J103)</f>
        <v>0</v>
      </c>
      <c r="K104" s="25"/>
      <c r="L104" s="19">
        <f t="shared" si="43"/>
        <v>0</v>
      </c>
    </row>
    <row r="105" spans="1:12" ht="15.75" customHeight="1" thickBot="1">
      <c r="A105" s="29">
        <f>A85</f>
        <v>1</v>
      </c>
      <c r="B105" s="30">
        <f>B85</f>
        <v>5</v>
      </c>
      <c r="C105" s="56" t="s">
        <v>4</v>
      </c>
      <c r="D105" s="57"/>
      <c r="E105" s="31"/>
      <c r="F105" s="32">
        <f>F94+F104</f>
        <v>520</v>
      </c>
      <c r="G105" s="32">
        <f t="shared" ref="G105" si="44">G94+G104</f>
        <v>25.5</v>
      </c>
      <c r="H105" s="32">
        <f t="shared" ref="H105" si="45">H94+H104</f>
        <v>14.399999999999999</v>
      </c>
      <c r="I105" s="32">
        <f t="shared" ref="I105" si="46">I94+I104</f>
        <v>67.2</v>
      </c>
      <c r="J105" s="32">
        <f t="shared" ref="J105:L105" si="47">J94+J104</f>
        <v>500.3</v>
      </c>
      <c r="K105" s="32"/>
      <c r="L105" s="32">
        <f t="shared" si="47"/>
        <v>66.67</v>
      </c>
    </row>
    <row r="106" spans="1:12" ht="15">
      <c r="A106" s="20">
        <v>2</v>
      </c>
      <c r="B106" s="21">
        <v>1</v>
      </c>
      <c r="C106" s="22" t="s">
        <v>20</v>
      </c>
      <c r="D106" s="5" t="s">
        <v>21</v>
      </c>
      <c r="E106" s="7" t="s">
        <v>73</v>
      </c>
      <c r="F106" s="7">
        <v>150</v>
      </c>
      <c r="G106" s="7">
        <v>6.2</v>
      </c>
      <c r="H106" s="7">
        <v>7.6</v>
      </c>
      <c r="I106" s="7">
        <v>28.2</v>
      </c>
      <c r="J106" s="7">
        <v>206.2</v>
      </c>
      <c r="K106" s="7" t="s">
        <v>74</v>
      </c>
      <c r="L106" s="49">
        <v>13.23</v>
      </c>
    </row>
    <row r="107" spans="1:12" ht="15">
      <c r="A107" s="23"/>
      <c r="B107" s="15"/>
      <c r="C107" s="11"/>
      <c r="D107" s="8"/>
      <c r="E107" s="7"/>
      <c r="F107" s="7"/>
      <c r="G107" s="7"/>
      <c r="H107" s="7"/>
      <c r="I107" s="7"/>
      <c r="J107" s="7"/>
      <c r="K107" s="7"/>
      <c r="L107" s="53"/>
    </row>
    <row r="108" spans="1:12" ht="15">
      <c r="A108" s="23"/>
      <c r="B108" s="15"/>
      <c r="C108" s="11"/>
      <c r="D108" s="6"/>
      <c r="E108" s="7"/>
      <c r="F108" s="7"/>
      <c r="G108" s="7"/>
      <c r="H108" s="7"/>
      <c r="I108" s="7"/>
      <c r="J108" s="7"/>
      <c r="K108" s="7"/>
      <c r="L108" s="53"/>
    </row>
    <row r="109" spans="1:12" ht="15">
      <c r="A109" s="23"/>
      <c r="B109" s="15"/>
      <c r="C109" s="11"/>
      <c r="D109" s="7" t="s">
        <v>22</v>
      </c>
      <c r="E109" s="7" t="s">
        <v>50</v>
      </c>
      <c r="F109" s="7">
        <v>200</v>
      </c>
      <c r="G109" s="7">
        <v>4.7</v>
      </c>
      <c r="H109" s="7">
        <v>3.5</v>
      </c>
      <c r="I109" s="7">
        <v>12.5</v>
      </c>
      <c r="J109" s="7">
        <v>100.4</v>
      </c>
      <c r="K109" s="7" t="s">
        <v>52</v>
      </c>
      <c r="L109" s="50">
        <v>12.28</v>
      </c>
    </row>
    <row r="110" spans="1:12" ht="15">
      <c r="A110" s="23"/>
      <c r="B110" s="15"/>
      <c r="C110" s="11"/>
      <c r="D110" s="7" t="s">
        <v>23</v>
      </c>
      <c r="E110" s="7" t="s">
        <v>42</v>
      </c>
      <c r="F110" s="7">
        <v>40</v>
      </c>
      <c r="G110" s="7">
        <v>3</v>
      </c>
      <c r="H110" s="7">
        <v>0.3</v>
      </c>
      <c r="I110" s="7">
        <v>19.7</v>
      </c>
      <c r="J110" s="7">
        <v>93.8</v>
      </c>
      <c r="K110" s="7" t="s">
        <v>46</v>
      </c>
      <c r="L110" s="50">
        <v>2.13</v>
      </c>
    </row>
    <row r="111" spans="1:12" ht="15">
      <c r="A111" s="23"/>
      <c r="B111" s="15"/>
      <c r="C111" s="11"/>
      <c r="D111" s="7"/>
      <c r="E111" s="7" t="s">
        <v>43</v>
      </c>
      <c r="F111" s="7">
        <v>25</v>
      </c>
      <c r="G111" s="7">
        <v>1.7</v>
      </c>
      <c r="H111" s="7">
        <v>0.3</v>
      </c>
      <c r="I111" s="7">
        <v>8.4</v>
      </c>
      <c r="J111" s="7">
        <v>42.7</v>
      </c>
      <c r="K111" s="7" t="s">
        <v>46</v>
      </c>
      <c r="L111" s="50">
        <v>1.5</v>
      </c>
    </row>
    <row r="112" spans="1:12" ht="15">
      <c r="A112" s="23"/>
      <c r="B112" s="15"/>
      <c r="C112" s="11"/>
      <c r="D112" s="7" t="s">
        <v>24</v>
      </c>
      <c r="E112" s="7" t="s">
        <v>44</v>
      </c>
      <c r="F112" s="7">
        <v>140</v>
      </c>
      <c r="G112" s="7">
        <v>1.1000000000000001</v>
      </c>
      <c r="H112" s="7">
        <v>0.3</v>
      </c>
      <c r="I112" s="7">
        <v>10.5</v>
      </c>
      <c r="J112" s="7">
        <v>49</v>
      </c>
      <c r="K112" s="7" t="s">
        <v>46</v>
      </c>
      <c r="L112" s="51">
        <v>23.1</v>
      </c>
    </row>
    <row r="113" spans="1:12" ht="15">
      <c r="A113" s="23"/>
      <c r="B113" s="15"/>
      <c r="C113" s="11"/>
      <c r="D113" s="6"/>
      <c r="E113" s="39" t="s">
        <v>47</v>
      </c>
      <c r="F113" s="40">
        <v>15</v>
      </c>
      <c r="G113" s="40">
        <v>3.5</v>
      </c>
      <c r="H113" s="40">
        <v>4.4000000000000004</v>
      </c>
      <c r="I113" s="40">
        <v>0</v>
      </c>
      <c r="J113" s="40">
        <v>53.7</v>
      </c>
      <c r="K113" s="41" t="s">
        <v>48</v>
      </c>
      <c r="L113" s="40">
        <v>8.25</v>
      </c>
    </row>
    <row r="114" spans="1:12" ht="15">
      <c r="A114" s="23"/>
      <c r="B114" s="15"/>
      <c r="C114" s="11"/>
      <c r="D114" s="6"/>
      <c r="E114" s="39" t="s">
        <v>92</v>
      </c>
      <c r="F114" s="40">
        <v>40</v>
      </c>
      <c r="G114" s="40">
        <v>4.8</v>
      </c>
      <c r="H114" s="40">
        <v>4</v>
      </c>
      <c r="I114" s="40">
        <v>0.3</v>
      </c>
      <c r="J114" s="40">
        <v>56.6</v>
      </c>
      <c r="K114" s="41" t="s">
        <v>87</v>
      </c>
      <c r="L114" s="40">
        <v>9.9</v>
      </c>
    </row>
    <row r="115" spans="1:12" ht="15">
      <c r="A115" s="24"/>
      <c r="B115" s="17"/>
      <c r="C115" s="8"/>
      <c r="D115" s="18" t="s">
        <v>33</v>
      </c>
      <c r="E115" s="9"/>
      <c r="F115" s="19">
        <v>610</v>
      </c>
      <c r="G115" s="19">
        <v>25</v>
      </c>
      <c r="H115" s="19">
        <v>20.399999999999999</v>
      </c>
      <c r="I115" s="19">
        <v>79.599999999999994</v>
      </c>
      <c r="J115" s="19">
        <v>602.4</v>
      </c>
      <c r="K115" s="25"/>
      <c r="L115" s="19">
        <f t="shared" ref="L115" si="48">SUM(L106:L114)</f>
        <v>70.39</v>
      </c>
    </row>
    <row r="116" spans="1:12" ht="15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9">SUM(G116:G124)</f>
        <v>0</v>
      </c>
      <c r="H125" s="19">
        <f t="shared" si="49"/>
        <v>0</v>
      </c>
      <c r="I125" s="19">
        <f t="shared" si="49"/>
        <v>0</v>
      </c>
      <c r="J125" s="19">
        <f t="shared" si="49"/>
        <v>0</v>
      </c>
      <c r="K125" s="25"/>
      <c r="L125" s="19">
        <f t="shared" ref="L125" si="50">SUM(L116:L124)</f>
        <v>0</v>
      </c>
    </row>
    <row r="126" spans="1:12" ht="15.75" thickBot="1">
      <c r="A126" s="29">
        <f>A106</f>
        <v>2</v>
      </c>
      <c r="B126" s="30">
        <f>B106</f>
        <v>1</v>
      </c>
      <c r="C126" s="56" t="s">
        <v>4</v>
      </c>
      <c r="D126" s="57"/>
      <c r="E126" s="31"/>
      <c r="F126" s="32">
        <f>F115+F125</f>
        <v>610</v>
      </c>
      <c r="G126" s="32">
        <f t="shared" ref="G126" si="51">G115+G125</f>
        <v>25</v>
      </c>
      <c r="H126" s="32">
        <f t="shared" ref="H126" si="52">H115+H125</f>
        <v>20.399999999999999</v>
      </c>
      <c r="I126" s="32">
        <f t="shared" ref="I126" si="53">I115+I125</f>
        <v>79.599999999999994</v>
      </c>
      <c r="J126" s="32">
        <f t="shared" ref="J126:L126" si="54">J115+J125</f>
        <v>602.4</v>
      </c>
      <c r="K126" s="32"/>
      <c r="L126" s="32">
        <f t="shared" si="54"/>
        <v>70.39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55" t="s">
        <v>93</v>
      </c>
      <c r="F127" s="7">
        <v>150</v>
      </c>
      <c r="G127" s="7">
        <v>5.3</v>
      </c>
      <c r="H127" s="7">
        <v>4.9000000000000004</v>
      </c>
      <c r="I127" s="7">
        <v>32.799999999999997</v>
      </c>
      <c r="J127" s="7">
        <v>196.8</v>
      </c>
      <c r="K127" s="55" t="s">
        <v>94</v>
      </c>
      <c r="L127" s="49">
        <v>8.24</v>
      </c>
    </row>
    <row r="128" spans="1:12" ht="15">
      <c r="A128" s="14"/>
      <c r="B128" s="15"/>
      <c r="C128" s="11"/>
      <c r="D128" s="6"/>
      <c r="E128" s="7" t="s">
        <v>49</v>
      </c>
      <c r="F128" s="7">
        <v>100</v>
      </c>
      <c r="G128" s="7">
        <v>14.1</v>
      </c>
      <c r="H128" s="7">
        <v>5.8</v>
      </c>
      <c r="I128" s="7">
        <v>4.4000000000000004</v>
      </c>
      <c r="J128" s="7">
        <v>126.4</v>
      </c>
      <c r="K128" s="7" t="s">
        <v>51</v>
      </c>
      <c r="L128" s="53">
        <v>36.58</v>
      </c>
    </row>
    <row r="129" spans="1:12" ht="15">
      <c r="A129" s="14"/>
      <c r="B129" s="15"/>
      <c r="C129" s="11"/>
      <c r="D129" s="6"/>
      <c r="E129" s="7"/>
      <c r="F129" s="7"/>
      <c r="G129" s="7"/>
      <c r="H129" s="7"/>
      <c r="I129" s="7"/>
      <c r="J129" s="7"/>
      <c r="K129" s="7"/>
      <c r="L129" s="53"/>
    </row>
    <row r="130" spans="1:12" ht="15">
      <c r="A130" s="14"/>
      <c r="B130" s="15"/>
      <c r="C130" s="11"/>
      <c r="D130" s="7" t="s">
        <v>22</v>
      </c>
      <c r="E130" s="7" t="s">
        <v>75</v>
      </c>
      <c r="F130" s="7">
        <v>200</v>
      </c>
      <c r="G130" s="7">
        <v>0.2</v>
      </c>
      <c r="H130" s="7">
        <v>0.1</v>
      </c>
      <c r="I130" s="7">
        <v>6.6</v>
      </c>
      <c r="J130" s="7">
        <v>27.9</v>
      </c>
      <c r="K130" s="7" t="s">
        <v>77</v>
      </c>
      <c r="L130" s="50">
        <v>2.0699999999999998</v>
      </c>
    </row>
    <row r="131" spans="1:12" ht="15">
      <c r="A131" s="14"/>
      <c r="B131" s="15"/>
      <c r="C131" s="11"/>
      <c r="D131" s="7" t="s">
        <v>23</v>
      </c>
      <c r="E131" s="7" t="s">
        <v>42</v>
      </c>
      <c r="F131" s="7">
        <v>45</v>
      </c>
      <c r="G131" s="7">
        <v>3.4</v>
      </c>
      <c r="H131" s="7">
        <v>0.4</v>
      </c>
      <c r="I131" s="7">
        <v>22.1</v>
      </c>
      <c r="J131" s="7">
        <v>105.5</v>
      </c>
      <c r="K131" s="7" t="s">
        <v>46</v>
      </c>
      <c r="L131" s="50">
        <v>2.4</v>
      </c>
    </row>
    <row r="132" spans="1:12" ht="15">
      <c r="A132" s="14"/>
      <c r="B132" s="15"/>
      <c r="C132" s="11"/>
      <c r="D132" s="7"/>
      <c r="E132" s="7" t="s">
        <v>43</v>
      </c>
      <c r="F132" s="7">
        <v>25</v>
      </c>
      <c r="G132" s="7">
        <v>1.7</v>
      </c>
      <c r="H132" s="7">
        <v>0.3</v>
      </c>
      <c r="I132" s="7">
        <v>8.4</v>
      </c>
      <c r="J132" s="7">
        <v>42.7</v>
      </c>
      <c r="K132" s="7" t="s">
        <v>46</v>
      </c>
      <c r="L132" s="50">
        <v>1.5</v>
      </c>
    </row>
    <row r="133" spans="1:12" ht="15">
      <c r="A133" s="14"/>
      <c r="B133" s="15"/>
      <c r="C133" s="11"/>
      <c r="D133" s="7"/>
      <c r="E133" s="7" t="s">
        <v>76</v>
      </c>
      <c r="F133" s="7">
        <v>60</v>
      </c>
      <c r="G133" s="7">
        <v>0.7</v>
      </c>
      <c r="H133" s="7">
        <v>0.1</v>
      </c>
      <c r="I133" s="7">
        <v>2.2999999999999998</v>
      </c>
      <c r="J133" s="7">
        <v>12.8</v>
      </c>
      <c r="K133" s="7" t="s">
        <v>78</v>
      </c>
      <c r="L133" s="51">
        <v>12.2</v>
      </c>
    </row>
    <row r="134" spans="1:12" ht="15">
      <c r="A134" s="14"/>
      <c r="B134" s="15"/>
      <c r="C134" s="11"/>
      <c r="D134" s="7" t="s">
        <v>24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v>580</v>
      </c>
      <c r="G137" s="19">
        <v>25.4</v>
      </c>
      <c r="H137" s="19">
        <v>11.6</v>
      </c>
      <c r="I137" s="19">
        <v>76.599999999999994</v>
      </c>
      <c r="J137" s="19">
        <v>512.1</v>
      </c>
      <c r="K137" s="25"/>
      <c r="L137" s="19">
        <f t="shared" ref="L137" si="55">SUM(L127:L136)</f>
        <v>62.989999999999995</v>
      </c>
    </row>
    <row r="138" spans="1:12" ht="15">
      <c r="A138" s="13">
        <f>A127</f>
        <v>2</v>
      </c>
      <c r="B138" s="13">
        <f>B127</f>
        <v>2</v>
      </c>
      <c r="C138" s="10" t="s">
        <v>25</v>
      </c>
      <c r="D138" s="7" t="s">
        <v>26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7" t="s">
        <v>28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29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 t="s">
        <v>30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7" t="s">
        <v>31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7" t="s">
        <v>32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14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6">SUM(G138:G146)</f>
        <v>0</v>
      </c>
      <c r="H147" s="19">
        <f t="shared" si="56"/>
        <v>0</v>
      </c>
      <c r="I147" s="19">
        <f t="shared" si="56"/>
        <v>0</v>
      </c>
      <c r="J147" s="19">
        <f t="shared" si="56"/>
        <v>0</v>
      </c>
      <c r="K147" s="25"/>
      <c r="L147" s="19">
        <f t="shared" ref="L147" si="57">SUM(L138:L146)</f>
        <v>0</v>
      </c>
    </row>
    <row r="148" spans="1:12" ht="15.75" thickBot="1">
      <c r="A148" s="33">
        <f>A127</f>
        <v>2</v>
      </c>
      <c r="B148" s="33">
        <f>B127</f>
        <v>2</v>
      </c>
      <c r="C148" s="56" t="s">
        <v>4</v>
      </c>
      <c r="D148" s="57"/>
      <c r="E148" s="31"/>
      <c r="F148" s="32">
        <f>F137+F147</f>
        <v>580</v>
      </c>
      <c r="G148" s="32">
        <f t="shared" ref="G148" si="58">G137+G147</f>
        <v>25.4</v>
      </c>
      <c r="H148" s="32">
        <f t="shared" ref="H148" si="59">H137+H147</f>
        <v>11.6</v>
      </c>
      <c r="I148" s="32">
        <f t="shared" ref="I148" si="60">I137+I147</f>
        <v>76.599999999999994</v>
      </c>
      <c r="J148" s="32">
        <f t="shared" ref="J148:L148" si="61">J137+J147</f>
        <v>512.1</v>
      </c>
      <c r="K148" s="32"/>
      <c r="L148" s="32">
        <f t="shared" si="61"/>
        <v>62.989999999999995</v>
      </c>
    </row>
    <row r="149" spans="1:12" ht="15">
      <c r="A149" s="20">
        <v>2</v>
      </c>
      <c r="B149" s="21">
        <v>3</v>
      </c>
      <c r="C149" s="22" t="s">
        <v>20</v>
      </c>
      <c r="D149" s="5" t="s">
        <v>21</v>
      </c>
      <c r="E149" s="7" t="s">
        <v>79</v>
      </c>
      <c r="F149" s="7">
        <v>200</v>
      </c>
      <c r="G149" s="7">
        <v>7.1</v>
      </c>
      <c r="H149" s="7">
        <v>5.8</v>
      </c>
      <c r="I149" s="7">
        <v>26.7</v>
      </c>
      <c r="J149" s="7">
        <v>187.3</v>
      </c>
      <c r="K149" s="7" t="s">
        <v>80</v>
      </c>
      <c r="L149" s="49">
        <v>12.39</v>
      </c>
    </row>
    <row r="150" spans="1:12" ht="15">
      <c r="A150" s="23"/>
      <c r="B150" s="15"/>
      <c r="C150" s="11"/>
      <c r="D150" s="8"/>
      <c r="E150" s="7"/>
      <c r="F150" s="7"/>
      <c r="G150" s="7"/>
      <c r="H150" s="7"/>
      <c r="I150" s="7"/>
      <c r="J150" s="7"/>
      <c r="K150" s="7"/>
      <c r="L150" s="53"/>
    </row>
    <row r="151" spans="1:12" ht="15">
      <c r="A151" s="23"/>
      <c r="B151" s="15"/>
      <c r="C151" s="11"/>
      <c r="D151" s="6"/>
      <c r="E151" s="7"/>
      <c r="F151" s="7"/>
      <c r="G151" s="7"/>
      <c r="H151" s="7"/>
      <c r="I151" s="7"/>
      <c r="J151" s="7"/>
      <c r="K151" s="7"/>
      <c r="L151" s="53"/>
    </row>
    <row r="152" spans="1:12" ht="15">
      <c r="A152" s="23"/>
      <c r="B152" s="15"/>
      <c r="C152" s="11"/>
      <c r="D152" s="7" t="s">
        <v>22</v>
      </c>
      <c r="E152" s="7" t="s">
        <v>68</v>
      </c>
      <c r="F152" s="7">
        <v>200</v>
      </c>
      <c r="G152" s="7">
        <v>3.9</v>
      </c>
      <c r="H152" s="7">
        <v>2.9</v>
      </c>
      <c r="I152" s="7">
        <v>11.2</v>
      </c>
      <c r="J152" s="7">
        <v>86</v>
      </c>
      <c r="K152" s="7" t="s">
        <v>72</v>
      </c>
      <c r="L152" s="50">
        <v>10.18</v>
      </c>
    </row>
    <row r="153" spans="1:12" ht="15.75" customHeight="1">
      <c r="A153" s="23"/>
      <c r="B153" s="15"/>
      <c r="C153" s="11"/>
      <c r="D153" s="7" t="s">
        <v>23</v>
      </c>
      <c r="E153" s="7" t="s">
        <v>42</v>
      </c>
      <c r="F153" s="7">
        <v>45</v>
      </c>
      <c r="G153" s="7">
        <v>3.4</v>
      </c>
      <c r="H153" s="7">
        <v>0.4</v>
      </c>
      <c r="I153" s="7">
        <v>22.1</v>
      </c>
      <c r="J153" s="7">
        <v>105.5</v>
      </c>
      <c r="K153" s="7" t="s">
        <v>46</v>
      </c>
      <c r="L153" s="50">
        <v>2.4</v>
      </c>
    </row>
    <row r="154" spans="1:12" ht="15.75" customHeight="1">
      <c r="A154" s="23"/>
      <c r="B154" s="15"/>
      <c r="C154" s="11"/>
      <c r="D154" s="7"/>
      <c r="E154" s="7" t="s">
        <v>43</v>
      </c>
      <c r="F154" s="7">
        <v>25</v>
      </c>
      <c r="G154" s="7">
        <v>1.7</v>
      </c>
      <c r="H154" s="7">
        <v>0.3</v>
      </c>
      <c r="I154" s="7">
        <v>8.4</v>
      </c>
      <c r="J154" s="7">
        <v>42.7</v>
      </c>
      <c r="K154" s="7" t="s">
        <v>46</v>
      </c>
      <c r="L154" s="50">
        <v>1.5</v>
      </c>
    </row>
    <row r="155" spans="1:12" ht="15">
      <c r="A155" s="23"/>
      <c r="B155" s="15"/>
      <c r="C155" s="11"/>
      <c r="D155" s="7" t="s">
        <v>24</v>
      </c>
      <c r="E155" s="7" t="s">
        <v>56</v>
      </c>
      <c r="F155" s="7">
        <v>120</v>
      </c>
      <c r="G155" s="7">
        <v>0.5</v>
      </c>
      <c r="H155" s="7">
        <v>0.5</v>
      </c>
      <c r="I155" s="7">
        <v>11.8</v>
      </c>
      <c r="J155" s="7">
        <v>53.3</v>
      </c>
      <c r="K155" s="7" t="s">
        <v>46</v>
      </c>
      <c r="L155" s="51">
        <v>14.4</v>
      </c>
    </row>
    <row r="156" spans="1:12" ht="15.75" thickBot="1">
      <c r="A156" s="23"/>
      <c r="B156" s="15"/>
      <c r="C156" s="11"/>
      <c r="D156" s="6"/>
      <c r="E156" s="7" t="s">
        <v>47</v>
      </c>
      <c r="F156" s="7">
        <v>15</v>
      </c>
      <c r="G156" s="7">
        <v>3.5</v>
      </c>
      <c r="H156" s="7">
        <v>4.4000000000000004</v>
      </c>
      <c r="I156" s="7">
        <v>0</v>
      </c>
      <c r="J156" s="7">
        <v>53.7</v>
      </c>
      <c r="K156" s="7" t="s">
        <v>48</v>
      </c>
      <c r="L156" s="52">
        <v>8.58</v>
      </c>
    </row>
    <row r="157" spans="1:12" ht="1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605</v>
      </c>
      <c r="G158" s="19">
        <f t="shared" ref="G158:J158" si="62">SUM(G149:G157)</f>
        <v>20.100000000000001</v>
      </c>
      <c r="H158" s="19">
        <f t="shared" si="62"/>
        <v>14.3</v>
      </c>
      <c r="I158" s="19">
        <f t="shared" si="62"/>
        <v>80.2</v>
      </c>
      <c r="J158" s="19">
        <f t="shared" si="62"/>
        <v>528.5</v>
      </c>
      <c r="K158" s="25"/>
      <c r="L158" s="19">
        <f t="shared" ref="L158" si="63">SUM(L149:L157)</f>
        <v>49.449999999999996</v>
      </c>
    </row>
    <row r="159" spans="1:12" ht="15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27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29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7" t="s">
        <v>30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7" t="s">
        <v>31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5"/>
      <c r="C165" s="11"/>
      <c r="D165" s="7" t="s">
        <v>32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4">SUM(G159:G167)</f>
        <v>0</v>
      </c>
      <c r="H168" s="19">
        <f t="shared" si="64"/>
        <v>0</v>
      </c>
      <c r="I168" s="19">
        <f t="shared" si="64"/>
        <v>0</v>
      </c>
      <c r="J168" s="19">
        <f t="shared" si="64"/>
        <v>0</v>
      </c>
      <c r="K168" s="25"/>
      <c r="L168" s="19">
        <f t="shared" ref="L168" si="65">SUM(L159:L167)</f>
        <v>0</v>
      </c>
    </row>
    <row r="169" spans="1:12" ht="15.75" thickBot="1">
      <c r="A169" s="29">
        <f>A149</f>
        <v>2</v>
      </c>
      <c r="B169" s="30">
        <f>B149</f>
        <v>3</v>
      </c>
      <c r="C169" s="56" t="s">
        <v>4</v>
      </c>
      <c r="D169" s="57"/>
      <c r="E169" s="31"/>
      <c r="F169" s="32">
        <f>F158+F168</f>
        <v>605</v>
      </c>
      <c r="G169" s="32">
        <f t="shared" ref="G169" si="66">G158+G168</f>
        <v>20.100000000000001</v>
      </c>
      <c r="H169" s="32">
        <f t="shared" ref="H169" si="67">H158+H168</f>
        <v>14.3</v>
      </c>
      <c r="I169" s="32">
        <f t="shared" ref="I169" si="68">I158+I168</f>
        <v>80.2</v>
      </c>
      <c r="J169" s="32">
        <f t="shared" ref="J169:L169" si="69">J158+J168</f>
        <v>528.5</v>
      </c>
      <c r="K169" s="32"/>
      <c r="L169" s="32">
        <f t="shared" si="69"/>
        <v>49.449999999999996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7" t="s">
        <v>54</v>
      </c>
      <c r="F170" s="7">
        <v>150</v>
      </c>
      <c r="G170" s="7">
        <v>12.7</v>
      </c>
      <c r="H170" s="7">
        <v>18</v>
      </c>
      <c r="I170" s="7">
        <v>3.2</v>
      </c>
      <c r="J170" s="7">
        <v>225.5</v>
      </c>
      <c r="K170" s="7" t="s">
        <v>58</v>
      </c>
      <c r="L170" s="49">
        <v>38.270000000000003</v>
      </c>
    </row>
    <row r="171" spans="1:12" ht="15">
      <c r="A171" s="23"/>
      <c r="B171" s="15"/>
      <c r="C171" s="11"/>
      <c r="D171" s="8"/>
      <c r="E171" s="7"/>
      <c r="F171" s="7"/>
      <c r="G171" s="7"/>
      <c r="H171" s="7"/>
      <c r="I171" s="7"/>
      <c r="J171" s="7"/>
      <c r="K171" s="7"/>
      <c r="L171" s="53"/>
    </row>
    <row r="172" spans="1:12" ht="15">
      <c r="A172" s="23"/>
      <c r="B172" s="15"/>
      <c r="C172" s="11"/>
      <c r="D172" s="6"/>
      <c r="E172" s="7"/>
      <c r="F172" s="7"/>
      <c r="G172" s="7"/>
      <c r="H172" s="7"/>
      <c r="I172" s="7"/>
      <c r="J172" s="7"/>
      <c r="K172" s="7"/>
      <c r="L172" s="53"/>
    </row>
    <row r="173" spans="1:12" ht="15">
      <c r="A173" s="23"/>
      <c r="B173" s="15"/>
      <c r="C173" s="11"/>
      <c r="D173" s="7" t="s">
        <v>22</v>
      </c>
      <c r="E173" s="7" t="s">
        <v>41</v>
      </c>
      <c r="F173" s="7">
        <v>200</v>
      </c>
      <c r="G173" s="7">
        <v>0.2</v>
      </c>
      <c r="H173" s="7">
        <v>0</v>
      </c>
      <c r="I173" s="7">
        <v>6.4</v>
      </c>
      <c r="J173" s="7">
        <v>26.8</v>
      </c>
      <c r="K173" s="7" t="s">
        <v>45</v>
      </c>
      <c r="L173" s="50">
        <v>0.92</v>
      </c>
    </row>
    <row r="174" spans="1:12" ht="15">
      <c r="A174" s="23"/>
      <c r="B174" s="15"/>
      <c r="C174" s="11"/>
      <c r="D174" s="7" t="s">
        <v>23</v>
      </c>
      <c r="E174" s="7" t="s">
        <v>42</v>
      </c>
      <c r="F174" s="7">
        <v>60</v>
      </c>
      <c r="G174" s="7">
        <v>4.5999999999999996</v>
      </c>
      <c r="H174" s="7">
        <v>0.5</v>
      </c>
      <c r="I174" s="7">
        <v>29.5</v>
      </c>
      <c r="J174" s="7">
        <v>140.6</v>
      </c>
      <c r="K174" s="7" t="s">
        <v>46</v>
      </c>
      <c r="L174" s="50">
        <v>3.2</v>
      </c>
    </row>
    <row r="175" spans="1:12" ht="15">
      <c r="A175" s="23"/>
      <c r="B175" s="15"/>
      <c r="C175" s="11"/>
      <c r="D175" s="7"/>
      <c r="E175" s="7" t="s">
        <v>43</v>
      </c>
      <c r="F175" s="7">
        <v>40</v>
      </c>
      <c r="G175" s="7">
        <v>2.6</v>
      </c>
      <c r="H175" s="7">
        <v>0.5</v>
      </c>
      <c r="I175" s="7">
        <v>13.4</v>
      </c>
      <c r="J175" s="7">
        <v>68.3</v>
      </c>
      <c r="K175" s="7" t="s">
        <v>46</v>
      </c>
      <c r="L175" s="50">
        <v>2.4</v>
      </c>
    </row>
    <row r="176" spans="1:12" ht="15">
      <c r="A176" s="23"/>
      <c r="B176" s="15"/>
      <c r="C176" s="11"/>
      <c r="D176" s="7"/>
      <c r="E176" s="7" t="s">
        <v>53</v>
      </c>
      <c r="F176" s="7">
        <v>20</v>
      </c>
      <c r="G176" s="7">
        <v>0.6</v>
      </c>
      <c r="H176" s="7">
        <v>0</v>
      </c>
      <c r="I176" s="7">
        <v>1.2</v>
      </c>
      <c r="J176" s="7">
        <v>7.4</v>
      </c>
      <c r="K176" s="7" t="s">
        <v>57</v>
      </c>
      <c r="L176" s="51">
        <v>7.41</v>
      </c>
    </row>
    <row r="177" spans="1:12" ht="15.75" thickBot="1">
      <c r="A177" s="23"/>
      <c r="B177" s="15"/>
      <c r="C177" s="11"/>
      <c r="D177" s="7" t="s">
        <v>24</v>
      </c>
      <c r="E177" s="7" t="s">
        <v>44</v>
      </c>
      <c r="F177" s="7">
        <v>140</v>
      </c>
      <c r="G177" s="7">
        <v>1.1000000000000001</v>
      </c>
      <c r="H177" s="7">
        <v>0.3</v>
      </c>
      <c r="I177" s="7">
        <v>10.5</v>
      </c>
      <c r="J177" s="7">
        <v>49</v>
      </c>
      <c r="K177" s="7" t="s">
        <v>46</v>
      </c>
      <c r="L177" s="52">
        <v>23.76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33</v>
      </c>
      <c r="E180" s="9"/>
      <c r="F180" s="19">
        <v>610</v>
      </c>
      <c r="G180" s="19">
        <v>21.8</v>
      </c>
      <c r="H180" s="19">
        <v>19.3</v>
      </c>
      <c r="I180" s="19">
        <v>64.2</v>
      </c>
      <c r="J180" s="19">
        <v>517.6</v>
      </c>
      <c r="K180" s="25"/>
      <c r="L180" s="19">
        <f t="shared" ref="L180" si="70">SUM(L170:L179)</f>
        <v>75.960000000000008</v>
      </c>
    </row>
    <row r="181" spans="1:12" ht="15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1">SUM(G181:G189)</f>
        <v>0</v>
      </c>
      <c r="H190" s="19">
        <f t="shared" si="71"/>
        <v>0</v>
      </c>
      <c r="I190" s="19">
        <f t="shared" si="71"/>
        <v>0</v>
      </c>
      <c r="J190" s="19">
        <f t="shared" si="71"/>
        <v>0</v>
      </c>
      <c r="K190" s="25"/>
      <c r="L190" s="19">
        <f t="shared" ref="L190" si="72">SUM(L181:L189)</f>
        <v>0</v>
      </c>
    </row>
    <row r="191" spans="1:12" ht="15.75" thickBot="1">
      <c r="A191" s="29">
        <f>A170</f>
        <v>2</v>
      </c>
      <c r="B191" s="30">
        <f>B170</f>
        <v>4</v>
      </c>
      <c r="C191" s="56" t="s">
        <v>4</v>
      </c>
      <c r="D191" s="57"/>
      <c r="E191" s="31"/>
      <c r="F191" s="32">
        <f>F180+F190</f>
        <v>610</v>
      </c>
      <c r="G191" s="32">
        <f t="shared" ref="G191" si="73">G180+G190</f>
        <v>21.8</v>
      </c>
      <c r="H191" s="32">
        <f t="shared" ref="H191" si="74">H180+H190</f>
        <v>19.3</v>
      </c>
      <c r="I191" s="32">
        <f t="shared" ref="I191" si="75">I180+I190</f>
        <v>64.2</v>
      </c>
      <c r="J191" s="32">
        <f t="shared" ref="J191:L191" si="76">J180+J190</f>
        <v>517.6</v>
      </c>
      <c r="K191" s="32"/>
      <c r="L191" s="32">
        <f t="shared" si="76"/>
        <v>75.960000000000008</v>
      </c>
    </row>
    <row r="192" spans="1:12" ht="15">
      <c r="A192" s="20">
        <v>2</v>
      </c>
      <c r="B192" s="21">
        <v>5</v>
      </c>
      <c r="C192" s="22" t="s">
        <v>20</v>
      </c>
      <c r="D192" s="5" t="s">
        <v>21</v>
      </c>
      <c r="E192" s="7" t="s">
        <v>65</v>
      </c>
      <c r="F192" s="7">
        <v>150</v>
      </c>
      <c r="G192" s="7">
        <v>4.5</v>
      </c>
      <c r="H192" s="7">
        <v>5.5</v>
      </c>
      <c r="I192" s="7">
        <v>26.5</v>
      </c>
      <c r="J192" s="7">
        <v>173.7</v>
      </c>
      <c r="K192" s="7" t="s">
        <v>69</v>
      </c>
      <c r="L192" s="49">
        <v>15.46</v>
      </c>
    </row>
    <row r="193" spans="1:12" ht="15">
      <c r="A193" s="23"/>
      <c r="B193" s="15"/>
      <c r="C193" s="11"/>
      <c r="D193" s="8"/>
      <c r="E193" s="7" t="s">
        <v>81</v>
      </c>
      <c r="F193" s="7">
        <v>60</v>
      </c>
      <c r="G193" s="7">
        <v>8.6999999999999993</v>
      </c>
      <c r="H193" s="7">
        <v>8.8000000000000007</v>
      </c>
      <c r="I193" s="7">
        <v>4.9000000000000004</v>
      </c>
      <c r="J193" s="7">
        <v>133.1</v>
      </c>
      <c r="K193" s="7" t="s">
        <v>83</v>
      </c>
      <c r="L193" s="53">
        <v>32.909999999999997</v>
      </c>
    </row>
    <row r="194" spans="1:12" ht="15">
      <c r="A194" s="23"/>
      <c r="B194" s="15"/>
      <c r="C194" s="11"/>
      <c r="D194" s="6"/>
      <c r="E194" s="7" t="s">
        <v>67</v>
      </c>
      <c r="F194" s="7">
        <v>20</v>
      </c>
      <c r="G194" s="7">
        <v>0.7</v>
      </c>
      <c r="H194" s="7">
        <v>1.5</v>
      </c>
      <c r="I194" s="7">
        <v>1.9</v>
      </c>
      <c r="J194" s="7">
        <v>23.8</v>
      </c>
      <c r="K194" s="7" t="s">
        <v>71</v>
      </c>
      <c r="L194" s="53">
        <v>2.77</v>
      </c>
    </row>
    <row r="195" spans="1:12" ht="15">
      <c r="A195" s="23"/>
      <c r="B195" s="15"/>
      <c r="C195" s="11"/>
      <c r="D195" s="7" t="s">
        <v>22</v>
      </c>
      <c r="E195" s="7" t="s">
        <v>95</v>
      </c>
      <c r="F195" s="7">
        <v>200</v>
      </c>
      <c r="G195" s="7">
        <v>0.43</v>
      </c>
      <c r="H195" s="7">
        <v>0.09</v>
      </c>
      <c r="I195" s="7">
        <v>14.32</v>
      </c>
      <c r="J195" s="7">
        <v>59.7</v>
      </c>
      <c r="K195" s="7" t="s">
        <v>96</v>
      </c>
      <c r="L195" s="50">
        <v>8</v>
      </c>
    </row>
    <row r="196" spans="1:12" ht="15">
      <c r="A196" s="23"/>
      <c r="B196" s="15"/>
      <c r="C196" s="11"/>
      <c r="D196" s="7" t="s">
        <v>23</v>
      </c>
      <c r="E196" s="7" t="s">
        <v>43</v>
      </c>
      <c r="F196" s="7">
        <v>25</v>
      </c>
      <c r="G196" s="7">
        <v>1.7</v>
      </c>
      <c r="H196" s="7">
        <v>0.3</v>
      </c>
      <c r="I196" s="7">
        <v>8.4</v>
      </c>
      <c r="J196" s="7">
        <v>42.7</v>
      </c>
      <c r="K196" s="7" t="s">
        <v>46</v>
      </c>
      <c r="L196" s="50">
        <v>1.5</v>
      </c>
    </row>
    <row r="197" spans="1:12" ht="15">
      <c r="A197" s="23"/>
      <c r="B197" s="15"/>
      <c r="C197" s="11"/>
      <c r="D197" s="7"/>
      <c r="E197" s="7" t="s">
        <v>42</v>
      </c>
      <c r="F197" s="7">
        <v>45</v>
      </c>
      <c r="G197" s="7">
        <v>3.4</v>
      </c>
      <c r="H197" s="7">
        <v>0.4</v>
      </c>
      <c r="I197" s="7">
        <v>22.1</v>
      </c>
      <c r="J197" s="7">
        <v>105.5</v>
      </c>
      <c r="K197" s="7" t="s">
        <v>46</v>
      </c>
      <c r="L197" s="50">
        <v>2.4</v>
      </c>
    </row>
    <row r="198" spans="1:12" ht="15">
      <c r="A198" s="23"/>
      <c r="B198" s="15"/>
      <c r="C198" s="11"/>
      <c r="D198" s="7"/>
      <c r="E198" s="7" t="s">
        <v>82</v>
      </c>
      <c r="F198" s="7">
        <v>60</v>
      </c>
      <c r="G198" s="7">
        <v>0.5</v>
      </c>
      <c r="H198" s="7">
        <v>0.1</v>
      </c>
      <c r="I198" s="7">
        <v>1.5</v>
      </c>
      <c r="J198" s="7">
        <v>8.5</v>
      </c>
      <c r="K198" s="7" t="s">
        <v>84</v>
      </c>
      <c r="L198" s="51">
        <v>13.5</v>
      </c>
    </row>
    <row r="199" spans="1:12" ht="15">
      <c r="A199" s="23"/>
      <c r="B199" s="15"/>
      <c r="C199" s="11"/>
      <c r="D199" s="7" t="s">
        <v>24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SUM(F192:F201)</f>
        <v>560</v>
      </c>
      <c r="G202" s="19">
        <f t="shared" ref="G202:J202" si="77">SUM(G192:G201)</f>
        <v>19.929999999999996</v>
      </c>
      <c r="H202" s="19">
        <f t="shared" si="77"/>
        <v>16.690000000000001</v>
      </c>
      <c r="I202" s="19">
        <f t="shared" si="77"/>
        <v>79.62</v>
      </c>
      <c r="J202" s="19">
        <f t="shared" si="77"/>
        <v>547</v>
      </c>
      <c r="K202" s="25"/>
      <c r="L202" s="19">
        <f t="shared" ref="L202" si="78">SUM(L192:L201)</f>
        <v>76.539999999999992</v>
      </c>
    </row>
    <row r="203" spans="1:12" ht="15">
      <c r="A203" s="26">
        <f>A192</f>
        <v>2</v>
      </c>
      <c r="B203" s="13">
        <f>B192</f>
        <v>5</v>
      </c>
      <c r="C203" s="10" t="s">
        <v>25</v>
      </c>
      <c r="D203" s="7" t="s">
        <v>26</v>
      </c>
      <c r="E203" s="39"/>
      <c r="F203" s="40"/>
      <c r="G203" s="40"/>
      <c r="H203" s="40"/>
      <c r="I203" s="40"/>
      <c r="J203" s="40"/>
      <c r="K203" s="41"/>
      <c r="L203" s="40"/>
    </row>
    <row r="204" spans="1:12" ht="15">
      <c r="A204" s="23"/>
      <c r="B204" s="15"/>
      <c r="C204" s="11"/>
      <c r="D204" s="7" t="s">
        <v>27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3"/>
      <c r="B205" s="15"/>
      <c r="C205" s="11"/>
      <c r="D205" s="7" t="s">
        <v>28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>
      <c r="A206" s="23"/>
      <c r="B206" s="15"/>
      <c r="C206" s="11"/>
      <c r="D206" s="7" t="s">
        <v>29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>
      <c r="A207" s="23"/>
      <c r="B207" s="15"/>
      <c r="C207" s="11"/>
      <c r="D207" s="7" t="s">
        <v>30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31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7" t="s">
        <v>32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79">SUM(G203:G211)</f>
        <v>0</v>
      </c>
      <c r="H212" s="19">
        <f t="shared" si="79"/>
        <v>0</v>
      </c>
      <c r="I212" s="19">
        <f t="shared" si="79"/>
        <v>0</v>
      </c>
      <c r="J212" s="19">
        <f t="shared" si="79"/>
        <v>0</v>
      </c>
      <c r="K212" s="25"/>
      <c r="L212" s="19">
        <f t="shared" ref="L212" si="80">SUM(L203:L211)</f>
        <v>0</v>
      </c>
    </row>
    <row r="213" spans="1:12" ht="15.75" thickBot="1">
      <c r="A213" s="29">
        <f>A192</f>
        <v>2</v>
      </c>
      <c r="B213" s="30">
        <f>B192</f>
        <v>5</v>
      </c>
      <c r="C213" s="56" t="s">
        <v>4</v>
      </c>
      <c r="D213" s="57"/>
      <c r="E213" s="31"/>
      <c r="F213" s="32">
        <f>F202+F212</f>
        <v>560</v>
      </c>
      <c r="G213" s="32">
        <f t="shared" ref="G213" si="81">G202+G212</f>
        <v>19.929999999999996</v>
      </c>
      <c r="H213" s="32">
        <f t="shared" ref="H213" si="82">H202+H212</f>
        <v>16.690000000000001</v>
      </c>
      <c r="I213" s="32">
        <f t="shared" ref="I213" si="83">I202+I212</f>
        <v>79.62</v>
      </c>
      <c r="J213" s="32">
        <f t="shared" ref="J213:L213" si="84">J202+J212</f>
        <v>547</v>
      </c>
      <c r="K213" s="32"/>
      <c r="L213" s="32">
        <f t="shared" si="84"/>
        <v>76.539999999999992</v>
      </c>
    </row>
    <row r="214" spans="1:12" ht="13.5" thickBot="1">
      <c r="A214" s="27"/>
      <c r="B214" s="28"/>
      <c r="C214" s="58" t="s">
        <v>5</v>
      </c>
      <c r="D214" s="58"/>
      <c r="E214" s="58"/>
      <c r="F214" s="34">
        <f>(F25+F45+F65+F84+F105+F126+F148+F169+F191+F213)/(IF(F25=0,0,1)+IF(F45=0,0,1)+IF(F65=0,0,1)+IF(F84=0,0,1)+IF(F105=0,0,1)+IF(F126=0,0,1)+IF(F148=0,0,1)+IF(F169=0,0,1)+IF(F191=0,0,1)+IF(F213=0,0,1))</f>
        <v>581.5</v>
      </c>
      <c r="G214" s="34">
        <f>(G25+G45+G65+G84+G105+G126+G148+G169+G191+G213)/(IF(G25=0,0,1)+IF(G45=0,0,1)+IF(G65=0,0,1)+IF(G84=0,0,1)+IF(G105=0,0,1)+IF(G126=0,0,1)+IF(G148=0,0,1)+IF(G169=0,0,1)+IF(G191=0,0,1)+IF(G213=0,0,1))</f>
        <v>23.792999999999999</v>
      </c>
      <c r="H214" s="34">
        <f t="shared" ref="H214:J214" si="85">(H25+H45+H65+H84+H105+H126+H148+H169+H191+H213)/(IF(H25=0,0,1)+IF(H45=0,0,1)+IF(H65=0,0,1)+IF(H84=0,0,1)+IF(H105=0,0,1)+IF(H126=0,0,1)+IF(H148=0,0,1)+IF(H169=0,0,1)+IF(H191=0,0,1)+IF(H213=0,0,1))</f>
        <v>16.874000000000002</v>
      </c>
      <c r="I214" s="34">
        <f t="shared" si="85"/>
        <v>75.992000000000004</v>
      </c>
      <c r="J214" s="34">
        <f t="shared" si="85"/>
        <v>550.78500000000008</v>
      </c>
      <c r="K214" s="34"/>
      <c r="L214" s="34">
        <f t="shared" ref="L214" si="86">(L25+L45+L65+L84+L105+L126+L148+L169+L191+L213)/(IF(L25=0,0,1)+IF(L45=0,0,1)+IF(L65=0,0,1)+IF(L84=0,0,1)+IF(L105=0,0,1)+IF(L126=0,0,1)+IF(L148=0,0,1)+IF(L169=0,0,1)+IF(L191=0,0,1)+IF(L213=0,0,1))</f>
        <v>65.86</v>
      </c>
    </row>
  </sheetData>
  <mergeCells count="14">
    <mergeCell ref="C1:E1"/>
    <mergeCell ref="H1:K1"/>
    <mergeCell ref="H2:K2"/>
    <mergeCell ref="C45:D45"/>
    <mergeCell ref="C65:D65"/>
    <mergeCell ref="C84:D84"/>
    <mergeCell ref="C105:D105"/>
    <mergeCell ref="C25:D25"/>
    <mergeCell ref="C214:E214"/>
    <mergeCell ref="C213:D213"/>
    <mergeCell ref="C126:D126"/>
    <mergeCell ref="C148:D148"/>
    <mergeCell ref="C169:D169"/>
    <mergeCell ref="C191:D1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Черкасов</cp:lastModifiedBy>
  <dcterms:created xsi:type="dcterms:W3CDTF">2022-05-16T14:23:56Z</dcterms:created>
  <dcterms:modified xsi:type="dcterms:W3CDTF">2024-12-22T07:11:41Z</dcterms:modified>
</cp:coreProperties>
</file>